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heckCompatibility="1" defaultThemeVersion="124226"/>
  <bookViews>
    <workbookView xWindow="-90" yWindow="705" windowWidth="13890" windowHeight="11265" tabRatio="668" firstSheet="1" activeTab="1"/>
  </bookViews>
  <sheets>
    <sheet name="Внесение изменений_2021" sheetId="4" state="hidden" r:id="rId1"/>
    <sheet name="Прейскурант " sheetId="7" r:id="rId2"/>
  </sheets>
  <externalReferences>
    <externalReference r:id="rId3"/>
    <externalReference r:id="rId4"/>
  </externalReferences>
  <definedNames>
    <definedName name="_xlnm._FilterDatabase" localSheetId="1" hidden="1">'Прейскурант '!$A$8:$C$8</definedName>
    <definedName name="_xlnm.Print_Titles" localSheetId="1">'Прейскурант '!#REF!</definedName>
    <definedName name="Классификатор_БМ">'[1]Классификатор продукции'!$B$68:$B$80</definedName>
  </definedNames>
  <calcPr calcId="145621"/>
</workbook>
</file>

<file path=xl/calcChain.xml><?xml version="1.0" encoding="utf-8"?>
<calcChain xmlns="http://schemas.openxmlformats.org/spreadsheetml/2006/main">
  <c r="D25" i="7" l="1"/>
  <c r="E25" i="7" s="1"/>
  <c r="D24" i="7"/>
  <c r="E24" i="7" s="1"/>
  <c r="D23" i="7"/>
  <c r="E23" i="7" s="1"/>
  <c r="D22" i="7"/>
  <c r="E22" i="7" s="1"/>
  <c r="D21" i="7"/>
  <c r="E21" i="7" s="1"/>
  <c r="D20" i="7"/>
  <c r="E20" i="7" s="1"/>
  <c r="D19" i="7"/>
  <c r="E19" i="7" s="1"/>
  <c r="D18" i="7"/>
  <c r="E18" i="7" s="1"/>
  <c r="D17" i="7"/>
  <c r="E17" i="7" s="1"/>
  <c r="D16" i="7"/>
  <c r="E16" i="7" s="1"/>
  <c r="D15" i="7"/>
  <c r="E15" i="7" s="1"/>
  <c r="D14" i="7"/>
  <c r="E14" i="7" s="1"/>
  <c r="D13" i="7"/>
  <c r="E13" i="7" s="1"/>
  <c r="D11" i="7"/>
  <c r="E11" i="7" s="1"/>
  <c r="D10" i="7"/>
  <c r="E10" i="7" s="1"/>
  <c r="D9" i="7"/>
  <c r="E9" i="7" s="1"/>
  <c r="D12" i="7" l="1"/>
  <c r="E12" i="7" s="1"/>
  <c r="E4" i="4" l="1"/>
  <c r="E6" i="4" l="1"/>
</calcChain>
</file>

<file path=xl/sharedStrings.xml><?xml version="1.0" encoding="utf-8"?>
<sst xmlns="http://schemas.openxmlformats.org/spreadsheetml/2006/main" count="58" uniqueCount="40">
  <si>
    <t>№</t>
  </si>
  <si>
    <t>Вид услуг</t>
  </si>
  <si>
    <t>Ед. измерен.</t>
  </si>
  <si>
    <t>Примечание</t>
  </si>
  <si>
    <t>услуга</t>
  </si>
  <si>
    <t>Цена 2020 без НДС, руб.</t>
  </si>
  <si>
    <t xml:space="preserve">Цена 2020 с НДС, руб. </t>
  </si>
  <si>
    <t>Услуги по испытанию запорной арматуры на технологическом оборудовании</t>
  </si>
  <si>
    <t>Испытание запорной арматуры на технологическом оборудовании</t>
  </si>
  <si>
    <t>Услуги по испытанию фильтрующих элементов на технологическом оборудовании</t>
  </si>
  <si>
    <t>Испытание фильтрующих элементов на технологическом оборудовании</t>
  </si>
  <si>
    <t>по запросу №13-09/22931-ВК от 22.07.2020</t>
  </si>
  <si>
    <t>по запросу №13-09/22168-ВК от 14.07.2020</t>
  </si>
  <si>
    <t xml:space="preserve">машино-час </t>
  </si>
  <si>
    <t>Полуприцеп ЧМЗАП 99064</t>
  </si>
  <si>
    <t>Полупрцеп  МТМ933033</t>
  </si>
  <si>
    <t>Полуприцеп МАЗ-93866</t>
  </si>
  <si>
    <t>Автомобиль МАЗ-643008-030-010</t>
  </si>
  <si>
    <t>Автосамосвал КАМАЗ-55111</t>
  </si>
  <si>
    <t>Бортовой автомобиль КАМАЗ-5320</t>
  </si>
  <si>
    <t>Транспортное средство</t>
  </si>
  <si>
    <t>Автокран стреловой КС-35715 (шасси МАЗ-5337А2)</t>
  </si>
  <si>
    <t>Автомобиль ГАЗ-3307 КО-503В (ассенизаторная)</t>
  </si>
  <si>
    <t>Бульдозер К-702МБ-01-БКУ</t>
  </si>
  <si>
    <t xml:space="preserve">Экскаватор HITACHI </t>
  </si>
  <si>
    <t xml:space="preserve">АВТОВЫШКА АГП-22  на шасси ЗИЛ-433362 </t>
  </si>
  <si>
    <t>Автогрейдер ДЗ-98 В 00110</t>
  </si>
  <si>
    <t>Автомобиль КАМАЗ 795755 (бортовой)</t>
  </si>
  <si>
    <t>Кран автомобильный КС-55729-5В-3</t>
  </si>
  <si>
    <t>Погрузчик фронтальный BOULDER</t>
  </si>
  <si>
    <t>Автомобиль КАМАЗ - 6520 (самосвал)</t>
  </si>
  <si>
    <t>Автомобиль 651103 (тягач)</t>
  </si>
  <si>
    <t>Цена без НДС, руб.</t>
  </si>
  <si>
    <t xml:space="preserve">Цена с НДС, руб. </t>
  </si>
  <si>
    <t>машино-час</t>
  </si>
  <si>
    <t>Приложение</t>
  </si>
  <si>
    <t>УТВЕРЖДЕН</t>
  </si>
  <si>
    <t>распоряжением АО "ПО ЭХЗ"</t>
  </si>
  <si>
    <t>Прейскурант - каталог по предоставлению услуг спецтехники подрядным организациям, оказывающим услуги/работы для нужд АО "ПО ЭХЗ" с 01.01.2022</t>
  </si>
  <si>
    <t>от 01.09.2022 № 13-56/76-Р-АХД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</si>
</sst>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DCDB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6" fillId="0" borderId="0"/>
    <xf numFmtId="0" fontId="7" fillId="0" borderId="0"/>
  </cellStyleXfs>
  <cellXfs count="30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43" fontId="8" fillId="0" borderId="1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6">
    <cellStyle name="%" xfId="5"/>
    <cellStyle name="Обычный" xfId="0" builtinId="0"/>
    <cellStyle name="Обычный 2" xfId="1"/>
    <cellStyle name="Обычный 2 2" xfId="3"/>
    <cellStyle name="Обычный 3" xfId="2"/>
    <cellStyle name="Обычный 36" xfId="4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p\Documents%20and%20Settings\akatieva\Local%20Settings\Temporary%20Internet%20Files\Content.Outlook\9O9D030X\plan\&#1055;&#1069;&#1054;\2012\&#1041;&#1052;_2012_V2\&#1050;&#1072;&#1083;&#1100;&#1082;&#1091;&#1083;&#1103;&#1094;&#1080;&#1103;%20&#1089;&#1077;&#1073;&#1077;&#1089;&#1090;&#1086;&#1080;&#1084;&#1086;&#1089;&#1090;&#1080;%20_&#1041;&#1052;_2012_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&#1055;&#1069;&#1054;/&#1062;&#1077;&#1085;&#1086;&#1086;&#1073;&#1088;&#1072;&#1079;&#1086;&#1074;&#1072;&#1085;&#1080;&#1077;/2022/&#1040;&#1057;&#1058;/&#1040;&#1074;&#1090;&#1086;&#1087;&#1077;&#1088;&#1077;&#1074;&#1086;&#1079;&#1082;&#1080;%202022%20&#1075;&#1086;&#1076;/&#1056;&#1072;&#1089;&#1095;&#1077;&#1090;%20&#1089;&#1090;&#1086;&#1080;&#1084;&#1086;&#1089;&#1090;&#1080;%20&#1090;&#1072;&#1088;&#1080;&#1092;&#1072;%20&#1085;&#1072;%202022%20&#1075;&#1086;&#1076;%20&#1073;&#1077;&#1079;%20&#1079;&#1072;&#1081;&#1084;&#1086;&#1074;%20&#1076;&#1083;&#1103;%20&#1089;&#1090;&#1086;&#1088;&#1086;&#1085;&#1085;&#1080;&#1093;%20&#1086;&#1088;&#1075;&#1072;&#1085;&#1080;&#10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Справочники"/>
      <sheetName val="Классификатор продукции"/>
      <sheetName val="Лист2"/>
      <sheetName val="РП"/>
      <sheetName val="W"/>
      <sheetName val="Лист4"/>
    </sheetNames>
    <sheetDataSet>
      <sheetData sheetId="0"/>
      <sheetData sheetId="1"/>
      <sheetData sheetId="2"/>
      <sheetData sheetId="3">
        <row r="6">
          <cell r="C6" t="str">
            <v>Материальные затраты</v>
          </cell>
        </row>
      </sheetData>
      <sheetData sheetId="4">
        <row r="68">
          <cell r="B68" t="str">
            <v>Гексафторид урана (ГФУ) обогащенный марки н</v>
          </cell>
        </row>
        <row r="69">
          <cell r="B69" t="str">
            <v>Гексафторид урана (ГФУ) обогащенный марки рс</v>
          </cell>
        </row>
        <row r="70">
          <cell r="B70" t="str">
            <v>Гексафторид урана (ГФУ)</v>
          </cell>
        </row>
        <row r="71">
          <cell r="B71" t="str">
            <v>Работы (услуги) по обогащению из сырья марки Н</v>
          </cell>
        </row>
        <row r="72">
          <cell r="B72" t="str">
            <v>Изотопы</v>
          </cell>
        </row>
        <row r="73">
          <cell r="B73" t="str">
            <v>Прочая продукция атомной промышленности</v>
          </cell>
        </row>
        <row r="74">
          <cell r="B74" t="str">
            <v>Прочие работы (услуги) обрабатывающих производств</v>
          </cell>
        </row>
        <row r="75">
          <cell r="B75" t="str">
            <v>Прочие коммунальные, социальные и персональные услуги</v>
          </cell>
        </row>
        <row r="76">
          <cell r="B76" t="str">
            <v>Прочие работы(услуги)по пр-ву и обработке ядер материалов</v>
          </cell>
        </row>
        <row r="77">
          <cell r="B77" t="str">
            <v>Фтористоводородная кислота («W-ЭХЗ»)</v>
          </cell>
        </row>
        <row r="78">
          <cell r="B78" t="str">
            <v>Наименование продукции, работ, услуг</v>
          </cell>
        </row>
        <row r="79">
          <cell r="B79" t="str">
            <v xml:space="preserve">Прочая продукция </v>
          </cell>
        </row>
        <row r="80">
          <cell r="B80" t="str">
            <v>Металлоконструкции и технологические трубопроводы, трубные сборки, металлоизделия и т.п.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 искл бульдозер"/>
      <sheetName val="Калькуляция"/>
      <sheetName val="Калькуляция (сравнение)"/>
      <sheetName val="20 сч 2022 расчет для ЭХЗ"/>
      <sheetName val="20 сч 2022"/>
      <sheetName val="20сч 2023"/>
      <sheetName val="20сч 2024"/>
      <sheetName val="численность и ФОТ 2022г"/>
      <sheetName val="25 АТП"/>
      <sheetName val="25 АТП (2022-2024)"/>
      <sheetName val="доп 25 общ"/>
      <sheetName val="доп 26 общ"/>
      <sheetName val="Выкуп ТС ЕОП ТУ"/>
      <sheetName val="План замены ТС"/>
      <sheetName val="сравн. ТС"/>
      <sheetName val="СРАВНЕНИЕ 2022"/>
      <sheetName val="СРАВНЕНИЕ 2023"/>
      <sheetName val="Лист2"/>
      <sheetName val="СРАВНЕНИЕ 2024"/>
      <sheetName val="Автобусы (2021)"/>
      <sheetName val="Автобусы 2022"/>
      <sheetName val="Автобусы 2023"/>
      <sheetName val="Автобусы 2024"/>
      <sheetName val="Данные-Автобусы"/>
      <sheetName val="Грузовики (2021)"/>
      <sheetName val="Грузовики 2022"/>
      <sheetName val="АРЕНДА"/>
      <sheetName val="аренда 21-22(дог)"/>
      <sheetName val="Грузовики 2023"/>
      <sheetName val="Грузовики 2024"/>
      <sheetName val="Данные-Грузовые"/>
      <sheetName val="Спецтранспорт (2021)"/>
      <sheetName val="Спецтранспорт 2022"/>
      <sheetName val="Спецтранспорт 2023"/>
      <sheetName val="Спецтранспорт 2024"/>
      <sheetName val="Данные-Спецтехника"/>
      <sheetName val="ДС аренда"/>
      <sheetName val="Аморт_аренда_% по займу"/>
      <sheetName val="расчет % по займу"/>
      <sheetName val="расчет % по займу из БМ 2022"/>
      <sheetName val="Цена ТС (2022-2024)"/>
      <sheetName val="сравнение арен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">
          <cell r="AM7">
            <v>504.88724999203248</v>
          </cell>
        </row>
        <row r="16">
          <cell r="AM16">
            <v>1119.2245494181291</v>
          </cell>
        </row>
        <row r="17">
          <cell r="AM17">
            <v>1194.470670142962</v>
          </cell>
        </row>
        <row r="19">
          <cell r="AM19">
            <v>2948.9553555909124</v>
          </cell>
        </row>
        <row r="21">
          <cell r="AM21">
            <v>734.27530495030021</v>
          </cell>
        </row>
        <row r="22">
          <cell r="AM22">
            <v>1201.9990488569636</v>
          </cell>
        </row>
        <row r="24">
          <cell r="AM24">
            <v>16.981751508550911</v>
          </cell>
        </row>
        <row r="25">
          <cell r="AM25">
            <v>196.59470903401538</v>
          </cell>
        </row>
        <row r="26">
          <cell r="AM26">
            <v>27.280683175209742</v>
          </cell>
        </row>
      </sheetData>
      <sheetData sheetId="26"/>
      <sheetData sheetId="27"/>
      <sheetData sheetId="28"/>
      <sheetData sheetId="29"/>
      <sheetData sheetId="30"/>
      <sheetData sheetId="31"/>
      <sheetData sheetId="32">
        <row r="7">
          <cell r="AK7">
            <v>589.0860327292412</v>
          </cell>
        </row>
        <row r="8">
          <cell r="AK8">
            <v>1357.7566774935656</v>
          </cell>
        </row>
        <row r="9">
          <cell r="AK9">
            <v>1761.7901647619046</v>
          </cell>
        </row>
        <row r="10">
          <cell r="AK10">
            <v>2892.1229669440995</v>
          </cell>
        </row>
        <row r="11">
          <cell r="AK11">
            <v>1793.6505973852709</v>
          </cell>
        </row>
        <row r="12">
          <cell r="AK12">
            <v>1626.4217982814973</v>
          </cell>
        </row>
        <row r="15">
          <cell r="AK15">
            <v>4190.18171129446</v>
          </cell>
        </row>
        <row r="16">
          <cell r="AK16">
            <v>1184.3648715763547</v>
          </cell>
        </row>
        <row r="17">
          <cell r="AK17">
            <v>1755.6639065769152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E6" sqref="E6"/>
    </sheetView>
  </sheetViews>
  <sheetFormatPr defaultRowHeight="12.75" x14ac:dyDescent="0.2"/>
  <cols>
    <col min="2" max="2" width="44.7109375" customWidth="1"/>
    <col min="3" max="3" width="20.28515625" customWidth="1"/>
    <col min="4" max="4" width="19.42578125" customWidth="1"/>
    <col min="5" max="5" width="16.7109375" customWidth="1"/>
    <col min="6" max="6" width="40.28515625" customWidth="1"/>
    <col min="7" max="7" width="18.140625" customWidth="1"/>
    <col min="8" max="8" width="13" customWidth="1"/>
  </cols>
  <sheetData>
    <row r="1" spans="1:6" ht="30.75" customHeight="1" x14ac:dyDescent="0.2">
      <c r="A1" s="1" t="s">
        <v>0</v>
      </c>
      <c r="B1" s="2" t="s">
        <v>1</v>
      </c>
      <c r="C1" s="2" t="s">
        <v>2</v>
      </c>
      <c r="D1" s="6" t="s">
        <v>5</v>
      </c>
      <c r="E1" s="6" t="s">
        <v>6</v>
      </c>
      <c r="F1" s="3" t="s">
        <v>3</v>
      </c>
    </row>
    <row r="2" spans="1:6" ht="15.75" x14ac:dyDescent="0.2">
      <c r="A2" s="1">
        <v>1</v>
      </c>
      <c r="B2" s="2">
        <v>2</v>
      </c>
      <c r="C2" s="2">
        <v>3</v>
      </c>
      <c r="D2" s="9">
        <v>4</v>
      </c>
      <c r="E2" s="9">
        <v>5</v>
      </c>
      <c r="F2" s="9">
        <v>6</v>
      </c>
    </row>
    <row r="3" spans="1:6" ht="18.75" customHeight="1" x14ac:dyDescent="0.2">
      <c r="A3" s="7"/>
      <c r="B3" s="24" t="s">
        <v>7</v>
      </c>
      <c r="C3" s="25"/>
      <c r="D3" s="25"/>
      <c r="E3" s="25"/>
      <c r="F3" s="26"/>
    </row>
    <row r="4" spans="1:6" ht="31.5" x14ac:dyDescent="0.2">
      <c r="A4" s="8"/>
      <c r="B4" s="5" t="s">
        <v>8</v>
      </c>
      <c r="C4" s="4" t="s">
        <v>4</v>
      </c>
      <c r="D4" s="10">
        <v>39643</v>
      </c>
      <c r="E4" s="10">
        <f>D4*1.2</f>
        <v>47571.6</v>
      </c>
      <c r="F4" s="5" t="s">
        <v>12</v>
      </c>
    </row>
    <row r="5" spans="1:6" ht="18" customHeight="1" x14ac:dyDescent="0.2">
      <c r="A5" s="7"/>
      <c r="B5" s="24" t="s">
        <v>9</v>
      </c>
      <c r="C5" s="25"/>
      <c r="D5" s="25"/>
      <c r="E5" s="25"/>
      <c r="F5" s="26"/>
    </row>
    <row r="6" spans="1:6" ht="35.25" customHeight="1" x14ac:dyDescent="0.2">
      <c r="A6" s="8"/>
      <c r="B6" s="5" t="s">
        <v>10</v>
      </c>
      <c r="C6" s="4" t="s">
        <v>4</v>
      </c>
      <c r="D6" s="10">
        <v>139222</v>
      </c>
      <c r="E6" s="10">
        <f>D6*1.2</f>
        <v>167066.4</v>
      </c>
      <c r="F6" s="5" t="s">
        <v>11</v>
      </c>
    </row>
  </sheetData>
  <mergeCells count="2">
    <mergeCell ref="B3:F3"/>
    <mergeCell ref="B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zoomScale="86" zoomScaleNormal="86" zoomScaleSheetLayoutView="75" workbookViewId="0">
      <pane ySplit="8" topLeftCell="A9" activePane="bottomLeft" state="frozen"/>
      <selection pane="bottomLeft" activeCell="H28" sqref="H28"/>
    </sheetView>
  </sheetViews>
  <sheetFormatPr defaultColWidth="9.140625" defaultRowHeight="18.75" x14ac:dyDescent="0.2"/>
  <cols>
    <col min="1" max="1" width="9.42578125" style="14" customWidth="1"/>
    <col min="2" max="2" width="64.42578125" style="13" customWidth="1"/>
    <col min="3" max="3" width="15" style="14" customWidth="1"/>
    <col min="4" max="4" width="20.5703125" style="13" customWidth="1"/>
    <col min="5" max="5" width="20.28515625" style="13" customWidth="1"/>
    <col min="6" max="6" width="12.85546875" style="20" bestFit="1" customWidth="1"/>
    <col min="7" max="16384" width="9.140625" style="13"/>
  </cols>
  <sheetData>
    <row r="1" spans="1:6" x14ac:dyDescent="0.2">
      <c r="A1" s="12"/>
      <c r="D1" s="29" t="s">
        <v>35</v>
      </c>
      <c r="E1" s="29"/>
    </row>
    <row r="2" spans="1:6" x14ac:dyDescent="0.2">
      <c r="A2" s="12"/>
    </row>
    <row r="3" spans="1:6" x14ac:dyDescent="0.2">
      <c r="A3" s="12"/>
      <c r="D3" s="29" t="s">
        <v>36</v>
      </c>
      <c r="E3" s="29"/>
    </row>
    <row r="4" spans="1:6" x14ac:dyDescent="0.2">
      <c r="A4" s="12"/>
      <c r="D4" s="29" t="s">
        <v>37</v>
      </c>
      <c r="E4" s="29"/>
    </row>
    <row r="5" spans="1:6" x14ac:dyDescent="0.2">
      <c r="A5" s="12"/>
      <c r="D5" s="29" t="s">
        <v>39</v>
      </c>
      <c r="E5" s="29"/>
    </row>
    <row r="6" spans="1:6" ht="18.75" customHeight="1" x14ac:dyDescent="0.2">
      <c r="A6" s="27" t="s">
        <v>38</v>
      </c>
      <c r="B6" s="27"/>
      <c r="C6" s="27"/>
      <c r="D6" s="27"/>
      <c r="E6" s="27"/>
    </row>
    <row r="7" spans="1:6" x14ac:dyDescent="0.2">
      <c r="A7" s="28"/>
      <c r="B7" s="28"/>
      <c r="C7" s="28"/>
      <c r="D7" s="28"/>
      <c r="E7" s="28"/>
    </row>
    <row r="8" spans="1:6" ht="37.5" x14ac:dyDescent="0.2">
      <c r="A8" s="15" t="s">
        <v>0</v>
      </c>
      <c r="B8" s="16" t="s">
        <v>20</v>
      </c>
      <c r="C8" s="16" t="s">
        <v>2</v>
      </c>
      <c r="D8" s="17" t="s">
        <v>32</v>
      </c>
      <c r="E8" s="17" t="s">
        <v>33</v>
      </c>
    </row>
    <row r="9" spans="1:6" s="23" customFormat="1" x14ac:dyDescent="0.2">
      <c r="A9" s="18">
        <v>1</v>
      </c>
      <c r="B9" s="19" t="s">
        <v>27</v>
      </c>
      <c r="C9" s="11" t="s">
        <v>13</v>
      </c>
      <c r="D9" s="21">
        <f>ROUND('[2]Грузовики 2022'!AM16,0)</f>
        <v>1119</v>
      </c>
      <c r="E9" s="21">
        <f>D9*1.2</f>
        <v>1342.8</v>
      </c>
      <c r="F9" s="22"/>
    </row>
    <row r="10" spans="1:6" s="23" customFormat="1" x14ac:dyDescent="0.2">
      <c r="A10" s="18">
        <v>2</v>
      </c>
      <c r="B10" s="19" t="s">
        <v>30</v>
      </c>
      <c r="C10" s="11" t="s">
        <v>13</v>
      </c>
      <c r="D10" s="21">
        <f>ROUND('[2]Грузовики 2022'!AM17,0)</f>
        <v>1194</v>
      </c>
      <c r="E10" s="21">
        <f t="shared" ref="E10:E25" si="0">D10*1.2</f>
        <v>1432.8</v>
      </c>
      <c r="F10" s="22"/>
    </row>
    <row r="11" spans="1:6" s="23" customFormat="1" x14ac:dyDescent="0.2">
      <c r="A11" s="18">
        <v>3</v>
      </c>
      <c r="B11" s="19" t="s">
        <v>17</v>
      </c>
      <c r="C11" s="11" t="s">
        <v>13</v>
      </c>
      <c r="D11" s="21">
        <f>ROUND('[2]Грузовики 2022'!AM19,0)</f>
        <v>2949</v>
      </c>
      <c r="E11" s="21">
        <f t="shared" si="0"/>
        <v>3538.7999999999997</v>
      </c>
      <c r="F11" s="22"/>
    </row>
    <row r="12" spans="1:6" s="23" customFormat="1" x14ac:dyDescent="0.2">
      <c r="A12" s="18">
        <v>4</v>
      </c>
      <c r="B12" s="19" t="s">
        <v>31</v>
      </c>
      <c r="C12" s="11" t="s">
        <v>13</v>
      </c>
      <c r="D12" s="21">
        <f>D11</f>
        <v>2949</v>
      </c>
      <c r="E12" s="21">
        <f t="shared" si="0"/>
        <v>3538.7999999999997</v>
      </c>
      <c r="F12" s="22"/>
    </row>
    <row r="13" spans="1:6" s="22" customFormat="1" x14ac:dyDescent="0.2">
      <c r="A13" s="18">
        <v>5</v>
      </c>
      <c r="B13" s="19" t="s">
        <v>18</v>
      </c>
      <c r="C13" s="11" t="s">
        <v>13</v>
      </c>
      <c r="D13" s="21">
        <f>ROUND('[2]Грузовики 2022'!AM21,0)</f>
        <v>734</v>
      </c>
      <c r="E13" s="21">
        <f t="shared" si="0"/>
        <v>880.8</v>
      </c>
    </row>
    <row r="14" spans="1:6" s="22" customFormat="1" x14ac:dyDescent="0.2">
      <c r="A14" s="18">
        <v>6</v>
      </c>
      <c r="B14" s="19" t="s">
        <v>19</v>
      </c>
      <c r="C14" s="11" t="s">
        <v>13</v>
      </c>
      <c r="D14" s="21">
        <f>ROUND('[2]Грузовики 2022'!AM22,0)</f>
        <v>1202</v>
      </c>
      <c r="E14" s="21">
        <f t="shared" si="0"/>
        <v>1442.3999999999999</v>
      </c>
    </row>
    <row r="15" spans="1:6" s="22" customFormat="1" x14ac:dyDescent="0.2">
      <c r="A15" s="18">
        <v>7</v>
      </c>
      <c r="B15" s="19" t="s">
        <v>16</v>
      </c>
      <c r="C15" s="11" t="s">
        <v>13</v>
      </c>
      <c r="D15" s="21">
        <f>ROUND('[2]Грузовики 2022'!AM24,0)</f>
        <v>17</v>
      </c>
      <c r="E15" s="21">
        <f t="shared" si="0"/>
        <v>20.399999999999999</v>
      </c>
    </row>
    <row r="16" spans="1:6" s="22" customFormat="1" x14ac:dyDescent="0.2">
      <c r="A16" s="18">
        <v>8</v>
      </c>
      <c r="B16" s="19" t="s">
        <v>14</v>
      </c>
      <c r="C16" s="11" t="s">
        <v>13</v>
      </c>
      <c r="D16" s="21">
        <f>ROUND('[2]Грузовики 2022'!AM25,0)</f>
        <v>197</v>
      </c>
      <c r="E16" s="21">
        <f t="shared" si="0"/>
        <v>236.39999999999998</v>
      </c>
    </row>
    <row r="17" spans="1:5" s="22" customFormat="1" x14ac:dyDescent="0.2">
      <c r="A17" s="18">
        <v>9</v>
      </c>
      <c r="B17" s="19" t="s">
        <v>15</v>
      </c>
      <c r="C17" s="11" t="s">
        <v>13</v>
      </c>
      <c r="D17" s="21">
        <f>ROUND('[2]Грузовики 2022'!AM26,0)</f>
        <v>27</v>
      </c>
      <c r="E17" s="21">
        <f t="shared" si="0"/>
        <v>32.4</v>
      </c>
    </row>
    <row r="18" spans="1:5" s="22" customFormat="1" x14ac:dyDescent="0.2">
      <c r="A18" s="18">
        <v>10</v>
      </c>
      <c r="B18" s="19" t="s">
        <v>21</v>
      </c>
      <c r="C18" s="11" t="s">
        <v>34</v>
      </c>
      <c r="D18" s="21">
        <f>ROUND('[2]Спецтранспорт 2022'!AK8,0)</f>
        <v>1358</v>
      </c>
      <c r="E18" s="21">
        <f t="shared" si="0"/>
        <v>1629.6</v>
      </c>
    </row>
    <row r="19" spans="1:5" s="22" customFormat="1" x14ac:dyDescent="0.2">
      <c r="A19" s="18">
        <v>11</v>
      </c>
      <c r="B19" s="19" t="s">
        <v>22</v>
      </c>
      <c r="C19" s="11" t="s">
        <v>13</v>
      </c>
      <c r="D19" s="21">
        <f>ROUND('[2]Спецтранспорт 2022'!AK9,0)</f>
        <v>1762</v>
      </c>
      <c r="E19" s="21">
        <f t="shared" si="0"/>
        <v>2114.4</v>
      </c>
    </row>
    <row r="20" spans="1:5" s="22" customFormat="1" x14ac:dyDescent="0.2">
      <c r="A20" s="18">
        <v>12</v>
      </c>
      <c r="B20" s="19" t="s">
        <v>23</v>
      </c>
      <c r="C20" s="11" t="s">
        <v>13</v>
      </c>
      <c r="D20" s="21">
        <f>ROUND('[2]Спецтранспорт 2022'!AK10,0)</f>
        <v>2892</v>
      </c>
      <c r="E20" s="21">
        <f t="shared" si="0"/>
        <v>3470.4</v>
      </c>
    </row>
    <row r="21" spans="1:5" s="22" customFormat="1" x14ac:dyDescent="0.2">
      <c r="A21" s="18">
        <v>13</v>
      </c>
      <c r="B21" s="19" t="s">
        <v>28</v>
      </c>
      <c r="C21" s="11" t="s">
        <v>13</v>
      </c>
      <c r="D21" s="21">
        <f>ROUND('[2]Спецтранспорт 2022'!AK11,0)</f>
        <v>1794</v>
      </c>
      <c r="E21" s="21">
        <f t="shared" si="0"/>
        <v>2152.7999999999997</v>
      </c>
    </row>
    <row r="22" spans="1:5" s="22" customFormat="1" x14ac:dyDescent="0.2">
      <c r="A22" s="18">
        <v>14</v>
      </c>
      <c r="B22" s="19" t="s">
        <v>29</v>
      </c>
      <c r="C22" s="11" t="s">
        <v>13</v>
      </c>
      <c r="D22" s="21">
        <f>ROUND('[2]Спецтранспорт 2022'!AK12,0)</f>
        <v>1626</v>
      </c>
      <c r="E22" s="21">
        <f t="shared" si="0"/>
        <v>1951.1999999999998</v>
      </c>
    </row>
    <row r="23" spans="1:5" s="22" customFormat="1" x14ac:dyDescent="0.2">
      <c r="A23" s="18">
        <v>15</v>
      </c>
      <c r="B23" s="19" t="s">
        <v>24</v>
      </c>
      <c r="C23" s="11" t="s">
        <v>13</v>
      </c>
      <c r="D23" s="21">
        <f>ROUND('[2]Спецтранспорт 2022'!AK15,0)</f>
        <v>4190</v>
      </c>
      <c r="E23" s="21">
        <f t="shared" si="0"/>
        <v>5028</v>
      </c>
    </row>
    <row r="24" spans="1:5" s="22" customFormat="1" x14ac:dyDescent="0.2">
      <c r="A24" s="18">
        <v>16</v>
      </c>
      <c r="B24" s="19" t="s">
        <v>25</v>
      </c>
      <c r="C24" s="11" t="s">
        <v>13</v>
      </c>
      <c r="D24" s="21">
        <f>ROUND('[2]Спецтранспорт 2022'!AK16,0)</f>
        <v>1184</v>
      </c>
      <c r="E24" s="21">
        <f t="shared" si="0"/>
        <v>1420.8</v>
      </c>
    </row>
    <row r="25" spans="1:5" s="22" customFormat="1" x14ac:dyDescent="0.2">
      <c r="A25" s="18">
        <v>17</v>
      </c>
      <c r="B25" s="19" t="s">
        <v>26</v>
      </c>
      <c r="C25" s="11" t="s">
        <v>13</v>
      </c>
      <c r="D25" s="21">
        <f>ROUND('[2]Спецтранспорт 2022'!AK17,0)</f>
        <v>1756</v>
      </c>
      <c r="E25" s="21">
        <f t="shared" si="0"/>
        <v>2107.1999999999998</v>
      </c>
    </row>
  </sheetData>
  <autoFilter ref="A8:C8"/>
  <mergeCells count="5">
    <mergeCell ref="A6:E7"/>
    <mergeCell ref="D1:E1"/>
    <mergeCell ref="D3:E3"/>
    <mergeCell ref="D4:E4"/>
    <mergeCell ref="D5:E5"/>
  </mergeCells>
  <printOptions horizontalCentered="1"/>
  <pageMargins left="0.94488188976377963" right="0.39370078740157483" top="0.98425196850393704" bottom="0.78740157480314965" header="0" footer="0.51181102362204722"/>
  <pageSetup paperSize="9" scale="73" fitToHeight="0" orientation="portrait" r:id="rId1"/>
  <headerFooter alignWithMargins="0"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Внесение изменений_2021</vt:lpstr>
      <vt:lpstr>Прейскурант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Лапа Светлана Валериевна</dc:creator>
  <cp:lastModifiedBy>Ильюкова Ольга Николаевна</cp:lastModifiedBy>
  <cp:lastPrinted>2022-08-30T04:49:32Z</cp:lastPrinted>
  <dcterms:created xsi:type="dcterms:W3CDTF">2011-12-07T04:23:34Z</dcterms:created>
  <dcterms:modified xsi:type="dcterms:W3CDTF">2022-09-02T02:11:01Z</dcterms:modified>
</cp:coreProperties>
</file>